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5\4-РЕШЕНИЕ О БЮДЖЕТЕ\ИЗМЕНЕНИЯ В БЮДЖЕТ\2. Изменения в бюджет 2025 (04 июня)\Решение\"/>
    </mc:Choice>
  </mc:AlternateContent>
  <xr:revisionPtr revIDLastSave="0" documentId="13_ncr:1_{8B725881-352D-4DEB-8CC7-2B2418FEEA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_FilterDatabase" localSheetId="0" hidden="1">Документ!#REF!</definedName>
    <definedName name="_xlnm.Print_Titles" localSheetId="0">Документ!$9:$9</definedName>
  </definedNames>
  <calcPr calcId="191029"/>
</workbook>
</file>

<file path=xl/calcChain.xml><?xml version="1.0" encoding="utf-8"?>
<calcChain xmlns="http://schemas.openxmlformats.org/spreadsheetml/2006/main">
  <c r="I14" i="2" l="1"/>
  <c r="J14" i="2"/>
  <c r="K14" i="2"/>
  <c r="I10" i="2" l="1"/>
  <c r="M23" i="2"/>
  <c r="L23" i="2"/>
  <c r="J10" i="2"/>
  <c r="J22" i="2" s="1"/>
  <c r="J23" i="2" s="1"/>
  <c r="K10" i="2"/>
  <c r="K22" i="2" l="1"/>
  <c r="K23" i="2" s="1"/>
  <c r="I22" i="2"/>
  <c r="I23" i="2" s="1"/>
</calcChain>
</file>

<file path=xl/sharedStrings.xml><?xml version="1.0" encoding="utf-8"?>
<sst xmlns="http://schemas.openxmlformats.org/spreadsheetml/2006/main" count="56" uniqueCount="38">
  <si>
    <t/>
  </si>
  <si>
    <t>Сумма на 2025 год</t>
  </si>
  <si>
    <t>Сумма на 2026 год</t>
  </si>
  <si>
    <t>Сумма на 2027 год</t>
  </si>
  <si>
    <t>0000</t>
  </si>
  <si>
    <t>000</t>
  </si>
  <si>
    <t xml:space="preserve">        Субсидии бюджетам муниципальных округов на реализацию мероприятий по модернизации коммунальной инфраструктуры</t>
  </si>
  <si>
    <t>2022515414</t>
  </si>
  <si>
    <t>150</t>
  </si>
  <si>
    <t xml:space="preserve">        Прочие межбюджетные трансферты, передаваемые бюджетам муниципальных округов</t>
  </si>
  <si>
    <t>2024999914</t>
  </si>
  <si>
    <t xml:space="preserve">        Прочие безвозмездные поступления в бюджеты муниципальных округов</t>
  </si>
  <si>
    <t>2070405014</t>
  </si>
  <si>
    <t xml:space="preserve">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</si>
  <si>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</si>
  <si>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муниципальных округов на поддержку отрасли культуры</t>
  </si>
  <si>
    <t>2022551914</t>
  </si>
  <si>
    <t xml:space="preserve">        Средства самообложения граждан, зачисляемые в бюджеты муниципальных округов. </t>
  </si>
  <si>
    <t xml:space="preserve">      Инициативные платежи, зачисляемые в бюджеты муниципальных округов</t>
  </si>
  <si>
    <t>Наименование</t>
  </si>
  <si>
    <t xml:space="preserve">к решению Совета депутатов муниципального образования </t>
  </si>
  <si>
    <t xml:space="preserve">"Муниципальный округ Можгинский район Удмуртской Республики" </t>
  </si>
  <si>
    <t>от 18 декабря 2024 года № 25.3</t>
  </si>
  <si>
    <t>Приложение 1.1</t>
  </si>
  <si>
    <t>НАЛОГОВЫЕ И НЕНАЛОГОВЫЕ ДОХОДЫ</t>
  </si>
  <si>
    <t>БЕВОЗМЕЗДНЫЕ ПОСТУПЛЕНИЯ</t>
  </si>
  <si>
    <t>ДЕФИЦИТ(-) / ПРОФИЦИТ(+)</t>
  </si>
  <si>
    <t>ИТОГО РАСХОДОВ</t>
  </si>
  <si>
    <t>ИТОГО ДОХОДОВ</t>
  </si>
  <si>
    <t>1170504014</t>
  </si>
  <si>
    <t>180</t>
  </si>
  <si>
    <t xml:space="preserve">          Прочие неналоговые доходы бюджетов муниципальных округов</t>
  </si>
  <si>
    <t>Изменения прогнозируемого объем доходов бюджета муниципального образования "Муниципальный округ Можгинский район Удмуртской Республики" на 2025 год и плановый период 2026 и 2027 годов                                                                                                                                                                                                           согласно классификации доходов бюджетов Российской Федерации ", предусмотренного приложением 1 к настоящему решению</t>
  </si>
  <si>
    <t>Код БКД</t>
  </si>
  <si>
    <t xml:space="preserve">        Субсидии бюджетам муниципальных округов на обеспечение комплексного развития сельских территорий</t>
  </si>
  <si>
    <t>0117</t>
  </si>
  <si>
    <t>Субсидии на реализацию мероприятий по организации отдыха детей в каникулярное время</t>
  </si>
  <si>
    <t>(в ред. от "04" июня 2025 года № 28.5)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</si>
</sst>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#,##0.0\ _₽"/>
  </numFmts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  <xf numFmtId="0" fontId="5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54">
    <xf numFmtId="0" fontId="0" fillId="0" borderId="0" xfId="0"/>
    <xf numFmtId="49" fontId="6" fillId="6" borderId="0" xfId="0" applyNumberFormat="1" applyFont="1" applyFill="1"/>
    <xf numFmtId="0" fontId="6" fillId="6" borderId="0" xfId="0" applyFont="1" applyFill="1"/>
    <xf numFmtId="0" fontId="6" fillId="0" borderId="0" xfId="0" applyFont="1"/>
    <xf numFmtId="0" fontId="9" fillId="0" borderId="1" xfId="3" applyFont="1" applyAlignment="1">
      <alignment wrapText="1"/>
    </xf>
    <xf numFmtId="165" fontId="11" fillId="0" borderId="9" xfId="2" applyNumberFormat="1" applyFont="1" applyBorder="1" applyAlignment="1">
      <alignment vertical="center"/>
    </xf>
    <xf numFmtId="0" fontId="12" fillId="0" borderId="9" xfId="4" applyFont="1" applyBorder="1" applyAlignment="1">
      <alignment vertical="center" wrapText="1"/>
    </xf>
    <xf numFmtId="165" fontId="11" fillId="0" borderId="9" xfId="4" applyNumberFormat="1" applyFont="1" applyBorder="1" applyAlignment="1">
      <alignment vertical="center" wrapText="1"/>
    </xf>
    <xf numFmtId="0" fontId="6" fillId="0" borderId="0" xfId="0" applyFont="1" applyProtection="1">
      <protection locked="0"/>
    </xf>
    <xf numFmtId="0" fontId="12" fillId="0" borderId="1" xfId="2" applyFont="1"/>
    <xf numFmtId="0" fontId="12" fillId="0" borderId="2" xfId="5" applyFont="1">
      <alignment horizontal="center" vertical="center" wrapText="1"/>
    </xf>
    <xf numFmtId="0" fontId="12" fillId="0" borderId="5" xfId="5" applyFont="1" applyBorder="1">
      <alignment horizontal="center" vertical="center" wrapText="1"/>
    </xf>
    <xf numFmtId="0" fontId="6" fillId="0" borderId="0" xfId="0" applyFont="1" applyAlignment="1" applyProtection="1">
      <alignment vertical="top" wrapText="1"/>
      <protection locked="0"/>
    </xf>
    <xf numFmtId="0" fontId="11" fillId="0" borderId="11" xfId="5" applyFont="1" applyBorder="1" applyAlignment="1">
      <alignment horizontal="left" vertical="center" wrapText="1"/>
    </xf>
    <xf numFmtId="1" fontId="12" fillId="0" borderId="10" xfId="9" applyFont="1" applyBorder="1" applyAlignment="1">
      <alignment vertical="top" wrapText="1"/>
    </xf>
    <xf numFmtId="0" fontId="12" fillId="0" borderId="8" xfId="5" applyFont="1" applyBorder="1" applyAlignment="1">
      <alignment vertical="top" wrapText="1"/>
    </xf>
    <xf numFmtId="0" fontId="12" fillId="0" borderId="4" xfId="5" applyFont="1" applyBorder="1" applyAlignment="1">
      <alignment vertical="top" wrapText="1"/>
    </xf>
    <xf numFmtId="0" fontId="11" fillId="0" borderId="5" xfId="5" applyFont="1" applyBorder="1" applyAlignment="1">
      <alignment horizontal="left" vertical="center" wrapText="1"/>
    </xf>
    <xf numFmtId="0" fontId="12" fillId="0" borderId="5" xfId="7" applyFont="1" applyBorder="1">
      <alignment vertical="top" wrapText="1"/>
    </xf>
    <xf numFmtId="0" fontId="14" fillId="6" borderId="10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2" fillId="0" borderId="9" xfId="5" applyFont="1" applyBorder="1">
      <alignment horizontal="center" vertical="center" wrapText="1"/>
    </xf>
    <xf numFmtId="1" fontId="12" fillId="0" borderId="9" xfId="11" applyFont="1" applyBorder="1">
      <alignment horizontal="center" vertical="top" shrinkToFit="1"/>
    </xf>
    <xf numFmtId="0" fontId="12" fillId="0" borderId="9" xfId="2" applyFont="1" applyBorder="1" applyAlignment="1">
      <alignment vertical="center"/>
    </xf>
    <xf numFmtId="164" fontId="13" fillId="6" borderId="9" xfId="0" applyNumberFormat="1" applyFont="1" applyFill="1" applyBorder="1" applyAlignment="1">
      <alignment horizontal="right"/>
    </xf>
    <xf numFmtId="0" fontId="12" fillId="0" borderId="9" xfId="6" applyFont="1" applyBorder="1" applyAlignment="1">
      <alignment horizontal="right" vertical="center" wrapText="1"/>
    </xf>
    <xf numFmtId="49" fontId="12" fillId="0" borderId="9" xfId="6" applyNumberFormat="1" applyFont="1" applyBorder="1" applyAlignment="1">
      <alignment horizontal="right" vertical="center" wrapText="1"/>
    </xf>
    <xf numFmtId="1" fontId="12" fillId="0" borderId="9" xfId="9" applyFont="1" applyBorder="1" applyAlignment="1">
      <alignment horizontal="right" vertical="top" shrinkToFit="1"/>
    </xf>
    <xf numFmtId="1" fontId="12" fillId="0" borderId="9" xfId="10" applyFont="1" applyBorder="1" applyAlignment="1">
      <alignment horizontal="right" vertical="top" shrinkToFit="1"/>
    </xf>
    <xf numFmtId="4" fontId="11" fillId="0" borderId="2" xfId="5" applyNumberFormat="1" applyFont="1" applyAlignment="1">
      <alignment vertical="center" wrapText="1"/>
    </xf>
    <xf numFmtId="4" fontId="12" fillId="0" borderId="5" xfId="5" applyNumberFormat="1" applyFont="1" applyBorder="1" applyAlignment="1">
      <alignment vertical="center" wrapText="1"/>
    </xf>
    <xf numFmtId="164" fontId="12" fillId="6" borderId="2" xfId="5" applyNumberFormat="1" applyFont="1" applyFill="1" applyAlignment="1">
      <alignment vertical="top" wrapText="1"/>
    </xf>
    <xf numFmtId="2" fontId="12" fillId="6" borderId="2" xfId="5" applyNumberFormat="1" applyFont="1" applyFill="1" applyAlignment="1">
      <alignment vertical="top" wrapText="1"/>
    </xf>
    <xf numFmtId="164" fontId="11" fillId="6" borderId="2" xfId="5" applyNumberFormat="1" applyFont="1" applyFill="1" applyAlignment="1">
      <alignment vertical="top" wrapText="1"/>
    </xf>
    <xf numFmtId="4" fontId="12" fillId="6" borderId="2" xfId="12" applyFont="1" applyFill="1" applyAlignment="1">
      <alignment vertical="top" shrinkToFit="1"/>
    </xf>
    <xf numFmtId="2" fontId="12" fillId="6" borderId="2" xfId="12" applyNumberFormat="1" applyFont="1" applyFill="1" applyAlignment="1">
      <alignment vertical="top" shrinkToFit="1"/>
    </xf>
    <xf numFmtId="4" fontId="12" fillId="6" borderId="7" xfId="12" applyFont="1" applyFill="1" applyBorder="1" applyAlignment="1">
      <alignment vertical="top" shrinkToFit="1"/>
    </xf>
    <xf numFmtId="4" fontId="11" fillId="0" borderId="9" xfId="18" applyFont="1" applyFill="1" applyBorder="1" applyAlignment="1">
      <alignment shrinkToFit="1"/>
    </xf>
    <xf numFmtId="4" fontId="11" fillId="0" borderId="9" xfId="18" applyFont="1" applyFill="1" applyBorder="1" applyAlignment="1">
      <alignment vertical="top" shrinkToFit="1"/>
    </xf>
    <xf numFmtId="164" fontId="13" fillId="6" borderId="9" xfId="0" applyNumberFormat="1" applyFont="1" applyFill="1" applyBorder="1"/>
    <xf numFmtId="164" fontId="11" fillId="0" borderId="9" xfId="4" applyNumberFormat="1" applyFont="1" applyBorder="1" applyAlignment="1">
      <alignment wrapText="1"/>
    </xf>
    <xf numFmtId="164" fontId="14" fillId="6" borderId="9" xfId="0" applyNumberFormat="1" applyFont="1" applyFill="1" applyBorder="1" applyAlignment="1">
      <alignment vertical="center"/>
    </xf>
    <xf numFmtId="164" fontId="11" fillId="0" borderId="9" xfId="4" applyNumberFormat="1" applyFont="1" applyBorder="1" applyAlignment="1">
      <alignment vertical="center" wrapText="1"/>
    </xf>
    <xf numFmtId="49" fontId="12" fillId="0" borderId="9" xfId="9" applyNumberFormat="1" applyFont="1" applyBorder="1" applyAlignment="1">
      <alignment horizontal="right" vertical="top" shrinkToFit="1"/>
    </xf>
    <xf numFmtId="0" fontId="12" fillId="0" borderId="2" xfId="7" applyFont="1">
      <alignment vertical="top" wrapText="1"/>
    </xf>
    <xf numFmtId="0" fontId="11" fillId="0" borderId="9" xfId="17" applyFont="1" applyBorder="1">
      <alignment horizontal="right"/>
    </xf>
    <xf numFmtId="0" fontId="12" fillId="0" borderId="1" xfId="4" applyFont="1">
      <alignment horizontal="left" wrapText="1"/>
    </xf>
    <xf numFmtId="0" fontId="12" fillId="0" borderId="8" xfId="4" applyFont="1" applyBorder="1">
      <alignment horizontal="left" wrapText="1"/>
    </xf>
    <xf numFmtId="0" fontId="12" fillId="0" borderId="9" xfId="6" applyFont="1" applyBorder="1">
      <alignment horizontal="center" vertical="center" wrapText="1"/>
    </xf>
    <xf numFmtId="0" fontId="6" fillId="0" borderId="1" xfId="29" applyFont="1" applyAlignment="1">
      <alignment horizontal="right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10" fillId="6" borderId="0" xfId="0" applyFont="1" applyFill="1" applyAlignment="1">
      <alignment horizontal="center" vertical="center" wrapText="1"/>
    </xf>
  </cellXfs>
  <cellStyles count="34">
    <cellStyle name="br" xfId="22" xr:uid="{00000000-0005-0000-0000-000000000000}"/>
    <cellStyle name="br 2" xfId="33" xr:uid="{00000000-0005-0000-0000-000001000000}"/>
    <cellStyle name="col" xfId="21" xr:uid="{00000000-0005-0000-0000-000002000000}"/>
    <cellStyle name="col 2" xfId="32" xr:uid="{00000000-0005-0000-0000-000003000000}"/>
    <cellStyle name="style0" xfId="23" xr:uid="{00000000-0005-0000-0000-000004000000}"/>
    <cellStyle name="td" xfId="24" xr:uid="{00000000-0005-0000-0000-000005000000}"/>
    <cellStyle name="tr" xfId="20" xr:uid="{00000000-0005-0000-0000-000006000000}"/>
    <cellStyle name="tr 2" xfId="31" xr:uid="{00000000-0005-0000-0000-000007000000}"/>
    <cellStyle name="xl21" xfId="25" xr:uid="{00000000-0005-0000-0000-000008000000}"/>
    <cellStyle name="xl22" xfId="5" xr:uid="{00000000-0005-0000-0000-000009000000}"/>
    <cellStyle name="xl23" xfId="14" xr:uid="{00000000-0005-0000-0000-00000A000000}"/>
    <cellStyle name="xl24" xfId="2" xr:uid="{00000000-0005-0000-0000-00000B000000}"/>
    <cellStyle name="xl25" xfId="8" xr:uid="{00000000-0005-0000-0000-00000C000000}"/>
    <cellStyle name="xl26" xfId="26" xr:uid="{00000000-0005-0000-0000-00000D000000}"/>
    <cellStyle name="xl27" xfId="9" xr:uid="{00000000-0005-0000-0000-00000E000000}"/>
    <cellStyle name="xl28" xfId="6" xr:uid="{00000000-0005-0000-0000-00000F000000}"/>
    <cellStyle name="xl29" xfId="10" xr:uid="{00000000-0005-0000-0000-000010000000}"/>
    <cellStyle name="xl30" xfId="11" xr:uid="{00000000-0005-0000-0000-000011000000}"/>
    <cellStyle name="xl31" xfId="17" xr:uid="{00000000-0005-0000-0000-000012000000}"/>
    <cellStyle name="xl32" xfId="15" xr:uid="{00000000-0005-0000-0000-000013000000}"/>
    <cellStyle name="xl33" xfId="27" xr:uid="{00000000-0005-0000-0000-000014000000}"/>
    <cellStyle name="xl34" xfId="18" xr:uid="{00000000-0005-0000-0000-000015000000}"/>
    <cellStyle name="xl35" xfId="19" xr:uid="{00000000-0005-0000-0000-000016000000}"/>
    <cellStyle name="xl36" xfId="1" xr:uid="{00000000-0005-0000-0000-000017000000}"/>
    <cellStyle name="xl37" xfId="3" xr:uid="{00000000-0005-0000-0000-000018000000}"/>
    <cellStyle name="xl38" xfId="4" xr:uid="{00000000-0005-0000-0000-000019000000}"/>
    <cellStyle name="xl39" xfId="16" xr:uid="{00000000-0005-0000-0000-00001A000000}"/>
    <cellStyle name="xl40" xfId="7" xr:uid="{00000000-0005-0000-0000-00001B000000}"/>
    <cellStyle name="xl41" xfId="28" xr:uid="{00000000-0005-0000-0000-00001C000000}"/>
    <cellStyle name="xl42" xfId="12" xr:uid="{00000000-0005-0000-0000-00001D000000}"/>
    <cellStyle name="xl43" xfId="13" xr:uid="{00000000-0005-0000-0000-00001E000000}"/>
    <cellStyle name="Обычный" xfId="0" builtinId="0"/>
    <cellStyle name="Обычный 2" xfId="30" xr:uid="{00000000-0005-0000-0000-000020000000}"/>
    <cellStyle name="Обычный_Лист1" xfId="29" xr:uid="{00000000-0005-0000-0000-000021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showGridLines="0" tabSelected="1" zoomScale="110" zoomScaleNormal="110" zoomScaleSheetLayoutView="100" workbookViewId="0">
      <selection activeCell="A5" sqref="A5:M5"/>
    </sheetView>
  </sheetViews>
  <sheetFormatPr defaultRowHeight="15" outlineLevelRow="1" x14ac:dyDescent="0.25"/>
  <cols>
    <col min="1" max="1" width="10.85546875" style="8" customWidth="1"/>
    <col min="2" max="2" width="4.85546875" style="8" customWidth="1"/>
    <col min="3" max="3" width="3.85546875" style="8" customWidth="1"/>
    <col min="4" max="7" width="9.140625" style="8" hidden="1"/>
    <col min="8" max="8" width="39.85546875" style="12" customWidth="1"/>
    <col min="9" max="9" width="15" style="8" customWidth="1"/>
    <col min="10" max="10" width="13.42578125" style="8" customWidth="1"/>
    <col min="11" max="11" width="13.7109375" style="8" customWidth="1"/>
    <col min="12" max="13" width="9.140625" style="8" hidden="1" customWidth="1"/>
    <col min="14" max="16384" width="9.140625" style="8"/>
  </cols>
  <sheetData>
    <row r="1" spans="1:13" ht="15.75" customHeight="1" x14ac:dyDescent="0.25">
      <c r="A1" s="49" t="s">
        <v>23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15.75" customHeight="1" x14ac:dyDescent="0.25">
      <c r="A2" s="49" t="s">
        <v>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15.75" customHeight="1" x14ac:dyDescent="0.25">
      <c r="A3" s="50" t="s">
        <v>21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15.75" customHeight="1" x14ac:dyDescent="0.25">
      <c r="A4" s="51" t="s">
        <v>22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15.75" customHeight="1" x14ac:dyDescent="0.25">
      <c r="A5" s="52" t="s">
        <v>37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 ht="12" customHeight="1" x14ac:dyDescent="0.25">
      <c r="A6" s="1"/>
      <c r="B6" s="1"/>
      <c r="C6" s="1"/>
      <c r="D6" s="2"/>
      <c r="E6" s="3"/>
      <c r="F6" s="3"/>
      <c r="G6" s="3"/>
      <c r="H6" s="4"/>
      <c r="I6" s="4"/>
      <c r="J6" s="4"/>
      <c r="K6" s="4"/>
      <c r="L6" s="4"/>
      <c r="M6" s="4"/>
    </row>
    <row r="7" spans="1:13" ht="65.25" customHeight="1" x14ac:dyDescent="0.25">
      <c r="A7" s="53" t="s">
        <v>32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ht="15.2" customHeight="1" x14ac:dyDescent="0.25">
      <c r="A8" s="46"/>
      <c r="B8" s="46"/>
      <c r="C8" s="46"/>
      <c r="D8" s="46"/>
      <c r="E8" s="46"/>
      <c r="F8" s="46"/>
      <c r="G8" s="46"/>
      <c r="H8" s="47"/>
      <c r="I8" s="47"/>
      <c r="J8" s="47"/>
      <c r="K8" s="47"/>
      <c r="L8" s="9"/>
    </row>
    <row r="9" spans="1:13" ht="26.25" customHeight="1" x14ac:dyDescent="0.25">
      <c r="A9" s="48" t="s">
        <v>33</v>
      </c>
      <c r="B9" s="48"/>
      <c r="C9" s="48"/>
      <c r="D9" s="21" t="s">
        <v>0</v>
      </c>
      <c r="E9" s="21" t="s">
        <v>0</v>
      </c>
      <c r="F9" s="21" t="s">
        <v>0</v>
      </c>
      <c r="G9" s="21" t="s">
        <v>0</v>
      </c>
      <c r="H9" s="11" t="s">
        <v>19</v>
      </c>
      <c r="I9" s="10" t="s">
        <v>1</v>
      </c>
      <c r="J9" s="10" t="s">
        <v>2</v>
      </c>
      <c r="K9" s="10" t="s">
        <v>3</v>
      </c>
      <c r="L9" s="9"/>
    </row>
    <row r="10" spans="1:13" ht="26.25" customHeight="1" x14ac:dyDescent="0.25">
      <c r="A10" s="25">
        <v>1000000000</v>
      </c>
      <c r="B10" s="26" t="s">
        <v>4</v>
      </c>
      <c r="C10" s="26" t="s">
        <v>5</v>
      </c>
      <c r="D10" s="21"/>
      <c r="E10" s="21"/>
      <c r="F10" s="21"/>
      <c r="G10" s="21"/>
      <c r="H10" s="13" t="s">
        <v>24</v>
      </c>
      <c r="I10" s="29">
        <f>I12+I13+I11</f>
        <v>3946303.96</v>
      </c>
      <c r="J10" s="29">
        <f t="shared" ref="J10:K10" si="0">J12+J13</f>
        <v>0</v>
      </c>
      <c r="K10" s="29">
        <f t="shared" si="0"/>
        <v>0</v>
      </c>
      <c r="L10" s="9"/>
    </row>
    <row r="11" spans="1:13" ht="26.25" customHeight="1" x14ac:dyDescent="0.25">
      <c r="A11" s="26" t="s">
        <v>29</v>
      </c>
      <c r="B11" s="26" t="s">
        <v>5</v>
      </c>
      <c r="C11" s="26" t="s">
        <v>30</v>
      </c>
      <c r="D11" s="21"/>
      <c r="E11" s="21"/>
      <c r="F11" s="21"/>
      <c r="G11" s="21"/>
      <c r="H11" s="14" t="s">
        <v>31</v>
      </c>
      <c r="I11" s="30">
        <v>612000</v>
      </c>
      <c r="J11" s="29">
        <v>0</v>
      </c>
      <c r="K11" s="29">
        <v>0</v>
      </c>
      <c r="L11" s="9"/>
    </row>
    <row r="12" spans="1:13" ht="39.75" customHeight="1" x14ac:dyDescent="0.25">
      <c r="A12" s="25">
        <v>1171402014</v>
      </c>
      <c r="B12" s="26" t="s">
        <v>4</v>
      </c>
      <c r="C12" s="25">
        <v>150</v>
      </c>
      <c r="D12" s="21"/>
      <c r="E12" s="21"/>
      <c r="F12" s="21"/>
      <c r="G12" s="21"/>
      <c r="H12" s="15" t="s">
        <v>17</v>
      </c>
      <c r="I12" s="31">
        <v>84667</v>
      </c>
      <c r="J12" s="32">
        <v>0</v>
      </c>
      <c r="K12" s="32">
        <v>0</v>
      </c>
      <c r="L12" s="9"/>
    </row>
    <row r="13" spans="1:13" ht="29.25" customHeight="1" x14ac:dyDescent="0.25">
      <c r="A13" s="25">
        <v>1171502014</v>
      </c>
      <c r="B13" s="26" t="s">
        <v>4</v>
      </c>
      <c r="C13" s="25">
        <v>150</v>
      </c>
      <c r="D13" s="21"/>
      <c r="E13" s="21"/>
      <c r="F13" s="21"/>
      <c r="G13" s="21"/>
      <c r="H13" s="16" t="s">
        <v>18</v>
      </c>
      <c r="I13" s="31">
        <v>3249636.96</v>
      </c>
      <c r="J13" s="32">
        <v>0</v>
      </c>
      <c r="K13" s="32">
        <v>0</v>
      </c>
      <c r="L13" s="9"/>
    </row>
    <row r="14" spans="1:13" ht="21" customHeight="1" x14ac:dyDescent="0.25">
      <c r="A14" s="25">
        <v>2000000000</v>
      </c>
      <c r="B14" s="26" t="s">
        <v>4</v>
      </c>
      <c r="C14" s="26" t="s">
        <v>5</v>
      </c>
      <c r="D14" s="21"/>
      <c r="E14" s="21"/>
      <c r="F14" s="21"/>
      <c r="G14" s="21"/>
      <c r="H14" s="17" t="s">
        <v>25</v>
      </c>
      <c r="I14" s="33">
        <f>I16+I15+I17+I20+I21+I18+I19</f>
        <v>59227846.229999997</v>
      </c>
      <c r="J14" s="33">
        <f t="shared" ref="J14:K14" si="1">J16+J15+J17+J20+J21+J18</f>
        <v>-379078.54</v>
      </c>
      <c r="K14" s="33">
        <f t="shared" si="1"/>
        <v>-201116.52</v>
      </c>
      <c r="L14" s="9"/>
    </row>
    <row r="15" spans="1:13" ht="38.25" outlineLevel="1" x14ac:dyDescent="0.25">
      <c r="A15" s="27" t="s">
        <v>14</v>
      </c>
      <c r="B15" s="27" t="s">
        <v>4</v>
      </c>
      <c r="C15" s="28" t="s">
        <v>8</v>
      </c>
      <c r="D15" s="22"/>
      <c r="E15" s="22"/>
      <c r="F15" s="22"/>
      <c r="G15" s="22"/>
      <c r="H15" s="18" t="s">
        <v>13</v>
      </c>
      <c r="I15" s="34">
        <v>6494254</v>
      </c>
      <c r="J15" s="35">
        <v>0</v>
      </c>
      <c r="K15" s="35">
        <v>0</v>
      </c>
      <c r="L15" s="9"/>
    </row>
    <row r="16" spans="1:13" ht="38.25" outlineLevel="1" x14ac:dyDescent="0.25">
      <c r="A16" s="27" t="s">
        <v>7</v>
      </c>
      <c r="B16" s="27" t="s">
        <v>4</v>
      </c>
      <c r="C16" s="28" t="s">
        <v>8</v>
      </c>
      <c r="D16" s="22"/>
      <c r="E16" s="22"/>
      <c r="F16" s="22"/>
      <c r="G16" s="22"/>
      <c r="H16" s="18" t="s">
        <v>6</v>
      </c>
      <c r="I16" s="34">
        <v>11575020</v>
      </c>
      <c r="J16" s="35">
        <v>0</v>
      </c>
      <c r="K16" s="35">
        <v>0</v>
      </c>
      <c r="L16" s="9"/>
    </row>
    <row r="17" spans="1:13" ht="25.5" outlineLevel="1" x14ac:dyDescent="0.25">
      <c r="A17" s="27" t="s">
        <v>16</v>
      </c>
      <c r="B17" s="27" t="s">
        <v>4</v>
      </c>
      <c r="C17" s="28" t="s">
        <v>8</v>
      </c>
      <c r="D17" s="22"/>
      <c r="E17" s="22"/>
      <c r="F17" s="22"/>
      <c r="G17" s="22"/>
      <c r="H17" s="18" t="s">
        <v>15</v>
      </c>
      <c r="I17" s="34">
        <v>121818.18</v>
      </c>
      <c r="J17" s="35">
        <v>0</v>
      </c>
      <c r="K17" s="35">
        <v>0</v>
      </c>
      <c r="L17" s="9"/>
    </row>
    <row r="18" spans="1:13" ht="38.25" outlineLevel="1" x14ac:dyDescent="0.25">
      <c r="A18" s="27">
        <v>2022557614</v>
      </c>
      <c r="B18" s="43" t="s">
        <v>4</v>
      </c>
      <c r="C18" s="28">
        <v>150</v>
      </c>
      <c r="D18" s="22"/>
      <c r="E18" s="22"/>
      <c r="F18" s="22"/>
      <c r="G18" s="22"/>
      <c r="H18" s="44" t="s">
        <v>34</v>
      </c>
      <c r="I18" s="34">
        <v>-447275.2</v>
      </c>
      <c r="J18" s="35">
        <v>0</v>
      </c>
      <c r="K18" s="35">
        <v>0</v>
      </c>
      <c r="L18" s="9"/>
    </row>
    <row r="19" spans="1:13" ht="39.75" customHeight="1" outlineLevel="1" x14ac:dyDescent="0.25">
      <c r="A19" s="27">
        <v>2022999914</v>
      </c>
      <c r="B19" s="43" t="s">
        <v>35</v>
      </c>
      <c r="C19" s="28">
        <v>150</v>
      </c>
      <c r="D19" s="22"/>
      <c r="E19" s="22"/>
      <c r="F19" s="22"/>
      <c r="G19" s="22"/>
      <c r="H19" s="44" t="s">
        <v>36</v>
      </c>
      <c r="I19" s="34">
        <v>668137.18999999994</v>
      </c>
      <c r="J19" s="35"/>
      <c r="K19" s="35"/>
      <c r="L19" s="9"/>
    </row>
    <row r="20" spans="1:13" ht="42.75" customHeight="1" outlineLevel="1" x14ac:dyDescent="0.25">
      <c r="A20" s="27" t="s">
        <v>10</v>
      </c>
      <c r="B20" s="27" t="s">
        <v>4</v>
      </c>
      <c r="C20" s="28" t="s">
        <v>8</v>
      </c>
      <c r="D20" s="22"/>
      <c r="E20" s="22"/>
      <c r="F20" s="22"/>
      <c r="G20" s="22"/>
      <c r="H20" s="18" t="s">
        <v>9</v>
      </c>
      <c r="I20" s="34">
        <v>40629292.060000002</v>
      </c>
      <c r="J20" s="34">
        <v>-379078.54</v>
      </c>
      <c r="K20" s="34">
        <v>-201116.52</v>
      </c>
      <c r="L20" s="9"/>
    </row>
    <row r="21" spans="1:13" ht="25.5" outlineLevel="1" x14ac:dyDescent="0.25">
      <c r="A21" s="27" t="s">
        <v>12</v>
      </c>
      <c r="B21" s="27" t="s">
        <v>4</v>
      </c>
      <c r="C21" s="28" t="s">
        <v>8</v>
      </c>
      <c r="D21" s="22"/>
      <c r="E21" s="22"/>
      <c r="F21" s="22"/>
      <c r="G21" s="22"/>
      <c r="H21" s="18" t="s">
        <v>11</v>
      </c>
      <c r="I21" s="36">
        <v>186600</v>
      </c>
      <c r="J21" s="36">
        <v>0</v>
      </c>
      <c r="K21" s="36">
        <v>0</v>
      </c>
      <c r="L21" s="9"/>
    </row>
    <row r="22" spans="1:13" ht="12.75" customHeight="1" x14ac:dyDescent="0.25">
      <c r="A22" s="45"/>
      <c r="B22" s="45"/>
      <c r="C22" s="45"/>
      <c r="D22" s="45"/>
      <c r="E22" s="45"/>
      <c r="F22" s="45"/>
      <c r="G22" s="45"/>
      <c r="H22" s="19" t="s">
        <v>28</v>
      </c>
      <c r="I22" s="37">
        <f>I10+I14</f>
        <v>63174150.189999998</v>
      </c>
      <c r="J22" s="38">
        <f>J10+J14</f>
        <v>-379078.54</v>
      </c>
      <c r="K22" s="38">
        <f>K10+K14</f>
        <v>-201116.52</v>
      </c>
      <c r="L22" s="9"/>
    </row>
    <row r="23" spans="1:13" ht="15.2" customHeight="1" x14ac:dyDescent="0.25">
      <c r="A23" s="23"/>
      <c r="B23" s="23"/>
      <c r="C23" s="23"/>
      <c r="D23" s="23"/>
      <c r="E23" s="23"/>
      <c r="F23" s="23"/>
      <c r="G23" s="23"/>
      <c r="H23" s="20" t="s">
        <v>26</v>
      </c>
      <c r="I23" s="24">
        <f>I22-I24</f>
        <v>-13449650</v>
      </c>
      <c r="J23" s="39">
        <f t="shared" ref="J23:K23" si="2">J22-J24</f>
        <v>0</v>
      </c>
      <c r="K23" s="39">
        <f t="shared" si="2"/>
        <v>0</v>
      </c>
      <c r="L23" s="5">
        <f t="shared" ref="L23:M23" si="3">L24-L22</f>
        <v>18314.099999999999</v>
      </c>
      <c r="M23" s="5">
        <f t="shared" si="3"/>
        <v>42901.599999999999</v>
      </c>
    </row>
    <row r="24" spans="1:13" x14ac:dyDescent="0.25">
      <c r="A24" s="6"/>
      <c r="B24" s="6"/>
      <c r="C24" s="6"/>
      <c r="D24" s="6"/>
      <c r="E24" s="6"/>
      <c r="F24" s="6"/>
      <c r="G24" s="6"/>
      <c r="H24" s="19" t="s">
        <v>27</v>
      </c>
      <c r="I24" s="40">
        <v>76623800.189999998</v>
      </c>
      <c r="J24" s="41">
        <v>-379078.54</v>
      </c>
      <c r="K24" s="42">
        <v>-201116.52</v>
      </c>
      <c r="L24" s="7">
        <v>18314.099999999999</v>
      </c>
      <c r="M24" s="7">
        <v>42901.599999999999</v>
      </c>
    </row>
  </sheetData>
  <mergeCells count="9">
    <mergeCell ref="A22:G22"/>
    <mergeCell ref="A8:K8"/>
    <mergeCell ref="A9:C9"/>
    <mergeCell ref="A1:M1"/>
    <mergeCell ref="A2:M2"/>
    <mergeCell ref="A3:M3"/>
    <mergeCell ref="A4:M4"/>
    <mergeCell ref="A5:M5"/>
    <mergeCell ref="A7:M7"/>
  </mergeCells>
  <pageMargins left="0.78749999999999998" right="0.59027779999999996" top="0.59027779999999996" bottom="0.59027779999999996" header="0.39374999999999999" footer="0.51180550000000002"/>
  <pageSetup paperSize="9" scale="8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9.05.2025&lt;/string&gt;&#10;  &lt;/DateInfo&gt;&#10;  &lt;Code&gt;SQUERY_ROSP_INC&lt;/Code&gt;&#10;  &lt;ObjectCode&gt;SQUERY_ROSP_INC&lt;/ObjectCode&gt;&#10;  &lt;DocName&gt;Вариант (новый от 01.12.2014 09_03_24)(План (доходы))&lt;/DocName&gt;&#10;  &lt;VariantName&gt;Вариант (новый от 01.12.2014 09:03:24)&lt;/VariantName&gt;&#10;  &lt;VariantLink&gt;280408822&lt;/VariantLink&gt;&#10;  &lt;ReportCode&gt;31375412208144B995DF095CFFEDDA&lt;/ReportCode&gt;&#10;  &lt;SvodReportLink xsi:nil=&quot;true&quot; /&gt;&#10;  &lt;ReportLink&gt;12692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D1FA6F18-86CC-48AF-A56E-6E52402708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BUDGET-EV\Евгения Лущикова</dc:creator>
  <cp:lastModifiedBy>zeon_msoff_2022_541_2@outlook.com</cp:lastModifiedBy>
  <cp:lastPrinted>2025-06-05T04:45:28Z</cp:lastPrinted>
  <dcterms:created xsi:type="dcterms:W3CDTF">2025-05-19T04:08:13Z</dcterms:created>
  <dcterms:modified xsi:type="dcterms:W3CDTF">2025-06-05T04:46:10Z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01.12.2014 09_03_24)(План (доходы))</vt:lpwstr>
  </property>
  <property fmtid="{D5CDD505-2E9C-101B-9397-08002B2CF9AE}" pid="3" name="Название отчета">
    <vt:lpwstr>Вариант (новый от 01.12.2014 09_03_24).xlsx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24.2.2421.1612209377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лущикова_17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